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Print_Titles" localSheetId="0">花名册!$1:$3</definedName>
    <definedName name="_xlnm._FilterDatabase" localSheetId="0" hidden="1">花名册!$A$1:$O$13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<sst xmlns="http://schemas.openxmlformats.org/spreadsheetml/2006/main" count="125" uniqueCount="57">
  <si>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2024年许昌市职业技能培训人员补贴花名册</t>
  </si>
  <si>
    <t xml:space="preserve"> 培训机构（公章）：许继电气股份有限公司技工学校                 培训期次：第 9 期                              </t>
  </si>
  <si>
    <t>序号</t>
  </si>
  <si>
    <t>姓名</t>
  </si>
  <si>
    <t>性别</t>
  </si>
  <si>
    <t>身份证号</t>
  </si>
  <si>
    <t>文化程度</t>
  </si>
  <si>
    <t>人员类别</t>
  </si>
  <si>
    <t>培训工种</t>
  </si>
  <si>
    <t>培训批次</t>
  </si>
  <si>
    <t>培训时间</t>
  </si>
  <si>
    <t>证书编号</t>
  </si>
  <si>
    <t>联系电话</t>
  </si>
  <si>
    <t>申领补贴所属县（市、区）</t>
  </si>
  <si>
    <t>备注</t>
  </si>
  <si>
    <t>伽红涛</t>
  </si>
  <si>
    <t>411023197412244524</t>
  </si>
  <si>
    <t>初中</t>
  </si>
  <si>
    <t>农村转移劳动力</t>
  </si>
  <si>
    <t>养老护理员</t>
  </si>
  <si>
    <t>2024
（9期）</t>
  </si>
  <si>
    <t>2024.8.13下午-8.20</t>
  </si>
  <si>
    <t>S000041100003245000364</t>
  </si>
  <si>
    <t>许昌市魏都区</t>
  </si>
  <si>
    <t>高俊芳</t>
  </si>
  <si>
    <t>411023198003251023</t>
  </si>
  <si>
    <t>S000041100003245000365</t>
  </si>
  <si>
    <t>高素花</t>
  </si>
  <si>
    <t>411122197401294023</t>
  </si>
  <si>
    <t>S000041100003245000366</t>
  </si>
  <si>
    <t>郭华</t>
  </si>
  <si>
    <t>411023198005201564</t>
  </si>
  <si>
    <t>S000041100003245000367</t>
  </si>
  <si>
    <t>李晓红</t>
  </si>
  <si>
    <t>411023197203283041</t>
  </si>
  <si>
    <t>S000041100003245000368</t>
  </si>
  <si>
    <t>刘志永</t>
  </si>
  <si>
    <t>411122197510090011</t>
  </si>
  <si>
    <t>S000041100003245000369</t>
  </si>
  <si>
    <t>鲁雪芹</t>
  </si>
  <si>
    <t>411023197106104523</t>
  </si>
  <si>
    <t>S000041100003245000370</t>
  </si>
  <si>
    <t>齐会香</t>
  </si>
  <si>
    <t>411023197204103081</t>
  </si>
  <si>
    <t>S000041100003245000371</t>
  </si>
  <si>
    <t>秦玉粉</t>
  </si>
  <si>
    <t>412702197505101466</t>
  </si>
  <si>
    <t>S000041100003245000372</t>
  </si>
  <si>
    <t>完小利</t>
  </si>
  <si>
    <t>41102319830210252X</t>
  </si>
  <si>
    <t>S000041100003245000373</t>
  </si>
  <si>
    <t>杨娟</t>
  </si>
  <si>
    <t>411023198807031042</t>
  </si>
  <si>
    <t>S000041100003245000374</t>
  </si>
  <si>
    <t>张会巧</t>
  </si>
  <si>
    <t>411122197611274047</t>
  </si>
  <si>
    <t>S000041100003245000375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</si>
</sst>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Tahoma"/>
      <charset val="134"/>
    </font>
    <font>
      <sz val="11"/>
      <name val="Tahoma"/>
      <charset val="134"/>
    </font>
    <font>
      <sz val="10"/>
      <name val="宋体"/>
      <charset val="134"/>
    </font>
    <font>
      <sz val="12"/>
      <name val="Tahoma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6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1" xfId="49"/>
    <cellStyle name="常规_三轮成装厂" xfId="50"/>
    <cellStyle name="常规 2" xfId="51"/>
    <cellStyle name="常规 3" xf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Q7" sqref="Q7"/>
    </sheetView>
  </sheetViews>
  <sheetFormatPr defaultColWidth="9" defaultRowHeight="31" customHeight="1"/>
  <cols>
    <col min="1" max="1" width="5.5" style="1" customWidth="1"/>
    <col min="2" max="2" width="8.125" style="1" customWidth="1"/>
    <col min="3" max="3" width="5.625" style="1" customWidth="1"/>
    <col min="4" max="4" width="19.875" style="1" hidden="1" customWidth="1"/>
    <col min="5" max="5" width="14.25" style="1" customWidth="1"/>
    <col min="6" max="6" width="5.75" style="1" customWidth="1"/>
    <col min="7" max="7" width="13.5" style="4" customWidth="1"/>
    <col min="8" max="8" width="12.25" style="1" customWidth="1"/>
    <col min="9" max="9" width="7.5" style="1" customWidth="1"/>
    <col min="10" max="10" width="20.125" style="1" customWidth="1"/>
    <col min="11" max="11" width="21.125" style="1" customWidth="1"/>
    <col min="12" max="12" width="12" style="1" hidden="1" customWidth="1"/>
    <col min="13" max="13" width="12" style="1" customWidth="1"/>
    <col min="14" max="14" width="15.75" style="5" customWidth="1"/>
    <col min="15" max="15" width="5.875" style="1" customWidth="1"/>
    <col min="16" max="16" width="5.425" style="1" customWidth="1"/>
    <col min="17" max="16384" width="9" style="1"/>
  </cols>
  <sheetData>
    <row r="1" s="1" customFormat="1" customHeight="1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15"/>
      <c r="O1" s="6"/>
    </row>
    <row r="2" s="1" customFormat="1" ht="23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12</v>
      </c>
      <c r="N3" s="9" t="s">
        <v>13</v>
      </c>
      <c r="O3" s="9" t="s">
        <v>14</v>
      </c>
    </row>
    <row r="4" s="2" customFormat="1" ht="24" customHeight="1" spans="1:15">
      <c r="A4" s="10">
        <v>1</v>
      </c>
      <c r="B4" s="11" t="s">
        <v>15</v>
      </c>
      <c r="C4" s="12" t="str">
        <f>IF(MOD(MID(D4,17,1),2),"男","女")</f>
        <v>女</v>
      </c>
      <c r="D4" s="26" t="s">
        <v>16</v>
      </c>
      <c r="E4" s="11" t="str">
        <f>REPLACE(D4,4,11,"*******")</f>
        <v>411*******4524</v>
      </c>
      <c r="F4" s="11" t="s">
        <v>17</v>
      </c>
      <c r="G4" s="11" t="s">
        <v>18</v>
      </c>
      <c r="H4" s="14" t="s">
        <v>19</v>
      </c>
      <c r="I4" s="16" t="s">
        <v>20</v>
      </c>
      <c r="J4" s="17" t="s">
        <v>21</v>
      </c>
      <c r="K4" s="12" t="s">
        <v>22</v>
      </c>
      <c r="L4" s="18">
        <v>13460578954</v>
      </c>
      <c r="M4" s="11" t="str">
        <f>REPLACE(L4,4,4,"*****")</f>
        <v>134*****8954</v>
      </c>
      <c r="N4" s="11" t="s">
        <v>23</v>
      </c>
      <c r="O4" s="19"/>
    </row>
    <row r="5" s="2" customFormat="1" ht="24" customHeight="1" spans="1:15">
      <c r="A5" s="10">
        <v>2</v>
      </c>
      <c r="B5" s="11" t="s">
        <v>24</v>
      </c>
      <c r="C5" s="12" t="str">
        <f t="shared" ref="C5:C21" si="0">IF(MOD(MID(D5,17,1),2),"男","女")</f>
        <v>女</v>
      </c>
      <c r="D5" s="26" t="s">
        <v>25</v>
      </c>
      <c r="E5" s="11" t="str">
        <f t="shared" ref="E5:E15" si="1">REPLACE(D5,4,11,"*******")</f>
        <v>411*******1023</v>
      </c>
      <c r="F5" s="11" t="s">
        <v>17</v>
      </c>
      <c r="G5" s="11" t="s">
        <v>18</v>
      </c>
      <c r="H5" s="14" t="s">
        <v>19</v>
      </c>
      <c r="I5" s="16" t="s">
        <v>20</v>
      </c>
      <c r="J5" s="17" t="s">
        <v>21</v>
      </c>
      <c r="K5" s="12" t="s">
        <v>26</v>
      </c>
      <c r="L5" s="18">
        <v>15093251866</v>
      </c>
      <c r="M5" s="11" t="str">
        <f t="shared" ref="M5:M15" si="2">REPLACE(L5,4,4,"*****")</f>
        <v>150*****1866</v>
      </c>
      <c r="N5" s="11" t="s">
        <v>23</v>
      </c>
      <c r="O5" s="19"/>
    </row>
    <row r="6" s="2" customFormat="1" ht="24" customHeight="1" spans="1:15">
      <c r="A6" s="10">
        <v>3</v>
      </c>
      <c r="B6" s="11" t="s">
        <v>27</v>
      </c>
      <c r="C6" s="12" t="str">
        <f t="shared" si="0"/>
        <v>女</v>
      </c>
      <c r="D6" s="26" t="s">
        <v>28</v>
      </c>
      <c r="E6" s="11" t="str">
        <f t="shared" si="1"/>
        <v>411*******4023</v>
      </c>
      <c r="F6" s="11" t="s">
        <v>17</v>
      </c>
      <c r="G6" s="11" t="s">
        <v>18</v>
      </c>
      <c r="H6" s="14" t="s">
        <v>19</v>
      </c>
      <c r="I6" s="16" t="s">
        <v>20</v>
      </c>
      <c r="J6" s="17" t="s">
        <v>21</v>
      </c>
      <c r="K6" s="12" t="s">
        <v>29</v>
      </c>
      <c r="L6" s="18">
        <v>15839510436</v>
      </c>
      <c r="M6" s="11" t="str">
        <f t="shared" si="2"/>
        <v>158*****0436</v>
      </c>
      <c r="N6" s="11" t="s">
        <v>23</v>
      </c>
      <c r="O6" s="20"/>
    </row>
    <row r="7" s="2" customFormat="1" ht="24" customHeight="1" spans="1:15">
      <c r="A7" s="10">
        <v>4</v>
      </c>
      <c r="B7" s="11" t="s">
        <v>30</v>
      </c>
      <c r="C7" s="12" t="str">
        <f t="shared" si="0"/>
        <v>女</v>
      </c>
      <c r="D7" s="13" t="s">
        <v>31</v>
      </c>
      <c r="E7" s="11" t="str">
        <f t="shared" si="1"/>
        <v>411*******1564</v>
      </c>
      <c r="F7" s="11" t="s">
        <v>17</v>
      </c>
      <c r="G7" s="11" t="s">
        <v>18</v>
      </c>
      <c r="H7" s="14" t="s">
        <v>19</v>
      </c>
      <c r="I7" s="16" t="s">
        <v>20</v>
      </c>
      <c r="J7" s="17" t="s">
        <v>21</v>
      </c>
      <c r="K7" s="12" t="s">
        <v>32</v>
      </c>
      <c r="L7" s="18">
        <v>13598968374</v>
      </c>
      <c r="M7" s="11" t="str">
        <f t="shared" si="2"/>
        <v>135*****8374</v>
      </c>
      <c r="N7" s="11" t="s">
        <v>23</v>
      </c>
      <c r="O7" s="19"/>
    </row>
    <row r="8" s="2" customFormat="1" ht="24" customHeight="1" spans="1:15">
      <c r="A8" s="10">
        <v>5</v>
      </c>
      <c r="B8" s="11" t="s">
        <v>33</v>
      </c>
      <c r="C8" s="12" t="str">
        <f t="shared" si="0"/>
        <v>女</v>
      </c>
      <c r="D8" s="26" t="s">
        <v>34</v>
      </c>
      <c r="E8" s="11" t="str">
        <f t="shared" si="1"/>
        <v>411*******3041</v>
      </c>
      <c r="F8" s="11" t="s">
        <v>17</v>
      </c>
      <c r="G8" s="11" t="s">
        <v>18</v>
      </c>
      <c r="H8" s="14" t="s">
        <v>19</v>
      </c>
      <c r="I8" s="16" t="s">
        <v>20</v>
      </c>
      <c r="J8" s="17" t="s">
        <v>21</v>
      </c>
      <c r="K8" s="12" t="s">
        <v>35</v>
      </c>
      <c r="L8" s="18">
        <v>19273991821</v>
      </c>
      <c r="M8" s="11" t="str">
        <f t="shared" si="2"/>
        <v>192*****1821</v>
      </c>
      <c r="N8" s="11" t="s">
        <v>23</v>
      </c>
      <c r="O8" s="19"/>
    </row>
    <row r="9" s="2" customFormat="1" ht="24" customHeight="1" spans="1:15">
      <c r="A9" s="10">
        <v>6</v>
      </c>
      <c r="B9" s="11" t="s">
        <v>36</v>
      </c>
      <c r="C9" s="12" t="str">
        <f t="shared" si="0"/>
        <v>男</v>
      </c>
      <c r="D9" s="26" t="s">
        <v>37</v>
      </c>
      <c r="E9" s="11" t="str">
        <f t="shared" si="1"/>
        <v>411*******0011</v>
      </c>
      <c r="F9" s="11" t="s">
        <v>17</v>
      </c>
      <c r="G9" s="11" t="s">
        <v>18</v>
      </c>
      <c r="H9" s="14" t="s">
        <v>19</v>
      </c>
      <c r="I9" s="16" t="s">
        <v>20</v>
      </c>
      <c r="J9" s="17" t="s">
        <v>21</v>
      </c>
      <c r="K9" s="12" t="s">
        <v>38</v>
      </c>
      <c r="L9" s="18">
        <v>16639538589</v>
      </c>
      <c r="M9" s="11" t="str">
        <f t="shared" si="2"/>
        <v>166*****8589</v>
      </c>
      <c r="N9" s="11" t="s">
        <v>23</v>
      </c>
      <c r="O9" s="21"/>
    </row>
    <row r="10" s="2" customFormat="1" ht="24" customHeight="1" spans="1:15">
      <c r="A10" s="10">
        <v>7</v>
      </c>
      <c r="B10" s="11" t="s">
        <v>39</v>
      </c>
      <c r="C10" s="12" t="str">
        <f t="shared" si="0"/>
        <v>女</v>
      </c>
      <c r="D10" s="26" t="s">
        <v>40</v>
      </c>
      <c r="E10" s="11" t="str">
        <f t="shared" si="1"/>
        <v>411*******4523</v>
      </c>
      <c r="F10" s="11" t="s">
        <v>17</v>
      </c>
      <c r="G10" s="11" t="s">
        <v>18</v>
      </c>
      <c r="H10" s="14" t="s">
        <v>19</v>
      </c>
      <c r="I10" s="16" t="s">
        <v>20</v>
      </c>
      <c r="J10" s="17" t="s">
        <v>21</v>
      </c>
      <c r="K10" s="12" t="s">
        <v>41</v>
      </c>
      <c r="L10" s="18">
        <v>13782319964</v>
      </c>
      <c r="M10" s="11" t="str">
        <f t="shared" si="2"/>
        <v>137*****9964</v>
      </c>
      <c r="N10" s="11" t="s">
        <v>23</v>
      </c>
      <c r="O10" s="21"/>
    </row>
    <row r="11" s="2" customFormat="1" ht="24" customHeight="1" spans="1:15">
      <c r="A11" s="10">
        <v>8</v>
      </c>
      <c r="B11" s="11" t="s">
        <v>42</v>
      </c>
      <c r="C11" s="12" t="str">
        <f t="shared" si="0"/>
        <v>女</v>
      </c>
      <c r="D11" s="26" t="s">
        <v>43</v>
      </c>
      <c r="E11" s="11" t="str">
        <f t="shared" si="1"/>
        <v>411*******3081</v>
      </c>
      <c r="F11" s="11" t="s">
        <v>17</v>
      </c>
      <c r="G11" s="11" t="s">
        <v>18</v>
      </c>
      <c r="H11" s="14" t="s">
        <v>19</v>
      </c>
      <c r="I11" s="16" t="s">
        <v>20</v>
      </c>
      <c r="J11" s="17" t="s">
        <v>21</v>
      </c>
      <c r="K11" s="12" t="s">
        <v>44</v>
      </c>
      <c r="L11" s="18">
        <v>18237477565</v>
      </c>
      <c r="M11" s="11" t="str">
        <f t="shared" si="2"/>
        <v>182*****7565</v>
      </c>
      <c r="N11" s="11" t="s">
        <v>23</v>
      </c>
      <c r="O11" s="22"/>
    </row>
    <row r="12" s="3" customFormat="1" ht="24" customHeight="1" spans="1:15">
      <c r="A12" s="10">
        <v>9</v>
      </c>
      <c r="B12" s="11" t="s">
        <v>45</v>
      </c>
      <c r="C12" s="12" t="str">
        <f t="shared" si="0"/>
        <v>女</v>
      </c>
      <c r="D12" s="26" t="s">
        <v>46</v>
      </c>
      <c r="E12" s="11" t="str">
        <f t="shared" si="1"/>
        <v>412*******1466</v>
      </c>
      <c r="F12" s="11" t="s">
        <v>17</v>
      </c>
      <c r="G12" s="11" t="s">
        <v>18</v>
      </c>
      <c r="H12" s="14" t="s">
        <v>19</v>
      </c>
      <c r="I12" s="16" t="s">
        <v>20</v>
      </c>
      <c r="J12" s="17" t="s">
        <v>21</v>
      </c>
      <c r="K12" s="12" t="s">
        <v>47</v>
      </c>
      <c r="L12" s="18">
        <v>16638568791</v>
      </c>
      <c r="M12" s="11" t="str">
        <f t="shared" si="2"/>
        <v>166*****8791</v>
      </c>
      <c r="N12" s="11" t="s">
        <v>23</v>
      </c>
      <c r="O12" s="23"/>
    </row>
    <row r="13" s="2" customFormat="1" ht="24" customHeight="1" spans="1:15">
      <c r="A13" s="10">
        <v>10</v>
      </c>
      <c r="B13" s="11" t="s">
        <v>48</v>
      </c>
      <c r="C13" s="12" t="str">
        <f t="shared" si="0"/>
        <v>女</v>
      </c>
      <c r="D13" s="26" t="s">
        <v>49</v>
      </c>
      <c r="E13" s="11" t="str">
        <f t="shared" si="1"/>
        <v>411*******252X</v>
      </c>
      <c r="F13" s="11" t="s">
        <v>17</v>
      </c>
      <c r="G13" s="11" t="s">
        <v>18</v>
      </c>
      <c r="H13" s="14" t="s">
        <v>19</v>
      </c>
      <c r="I13" s="16" t="s">
        <v>20</v>
      </c>
      <c r="J13" s="17" t="s">
        <v>21</v>
      </c>
      <c r="K13" s="12" t="s">
        <v>50</v>
      </c>
      <c r="L13" s="24">
        <v>19603741779</v>
      </c>
      <c r="M13" s="11" t="str">
        <f t="shared" si="2"/>
        <v>196*****1779</v>
      </c>
      <c r="N13" s="11" t="s">
        <v>23</v>
      </c>
      <c r="O13" s="21"/>
    </row>
    <row r="14" s="2" customFormat="1" ht="24" customHeight="1" spans="1:15">
      <c r="A14" s="10">
        <v>11</v>
      </c>
      <c r="B14" s="11" t="s">
        <v>51</v>
      </c>
      <c r="C14" s="12" t="str">
        <f t="shared" si="0"/>
        <v>女</v>
      </c>
      <c r="D14" s="26" t="s">
        <v>52</v>
      </c>
      <c r="E14" s="11" t="str">
        <f t="shared" si="1"/>
        <v>411*******1042</v>
      </c>
      <c r="F14" s="11" t="s">
        <v>17</v>
      </c>
      <c r="G14" s="11" t="s">
        <v>18</v>
      </c>
      <c r="H14" s="14" t="s">
        <v>19</v>
      </c>
      <c r="I14" s="16" t="s">
        <v>20</v>
      </c>
      <c r="J14" s="17" t="s">
        <v>21</v>
      </c>
      <c r="K14" s="12" t="s">
        <v>53</v>
      </c>
      <c r="L14" s="18">
        <v>19837492696</v>
      </c>
      <c r="M14" s="11" t="str">
        <f t="shared" si="2"/>
        <v>198*****2696</v>
      </c>
      <c r="N14" s="11" t="s">
        <v>23</v>
      </c>
      <c r="O14" s="25"/>
    </row>
    <row r="15" s="2" customFormat="1" ht="24" customHeight="1" spans="1:15">
      <c r="A15" s="10">
        <v>12</v>
      </c>
      <c r="B15" s="11" t="s">
        <v>54</v>
      </c>
      <c r="C15" s="12" t="str">
        <f t="shared" si="0"/>
        <v>女</v>
      </c>
      <c r="D15" s="26" t="s">
        <v>55</v>
      </c>
      <c r="E15" s="11" t="str">
        <f t="shared" si="1"/>
        <v>411*******4047</v>
      </c>
      <c r="F15" s="11" t="s">
        <v>17</v>
      </c>
      <c r="G15" s="11" t="s">
        <v>18</v>
      </c>
      <c r="H15" s="14" t="s">
        <v>19</v>
      </c>
      <c r="I15" s="16" t="s">
        <v>20</v>
      </c>
      <c r="J15" s="17" t="s">
        <v>21</v>
      </c>
      <c r="K15" s="12" t="s">
        <v>56</v>
      </c>
      <c r="L15" s="18">
        <v>13461565853</v>
      </c>
      <c r="M15" s="11" t="str">
        <f t="shared" si="2"/>
        <v>134*****5853</v>
      </c>
      <c r="N15" s="11" t="s">
        <v>23</v>
      </c>
      <c r="O15" s="25"/>
    </row>
  </sheetData>
  <mergeCells count="2">
    <mergeCell ref="A1:O1"/>
    <mergeCell ref="A2:O2"/>
  </mergeCells>
  <conditionalFormatting sqref="B12">
    <cfRule type="cellIs" priority="33" operator="between">
      <formula>$B$3</formula>
      <formula>"$B$48"</formula>
    </cfRule>
    <cfRule type="duplicateValues" dxfId="0" priority="34"/>
  </conditionalFormatting>
  <conditionalFormatting sqref="P14:XFD14">
    <cfRule type="cellIs" priority="30" operator="between">
      <formula>$B$3</formula>
      <formula>"$B$48"</formula>
    </cfRule>
    <cfRule type="duplicateValues" dxfId="0" priority="32"/>
  </conditionalFormatting>
  <conditionalFormatting sqref="P15:XFD15">
    <cfRule type="cellIs" priority="29" operator="between">
      <formula>$B$3</formula>
      <formula>"$B$48"</formula>
    </cfRule>
    <cfRule type="duplicateValues" dxfId="0" priority="31"/>
  </conditionalFormatting>
  <conditionalFormatting sqref="P7:XFD13">
    <cfRule type="cellIs" priority="47" operator="between">
      <formula>$B$3</formula>
      <formula>"$B$48"</formula>
    </cfRule>
    <cfRule type="duplicateValues" dxfId="0" priority="48"/>
  </conditionalFormatting>
  <printOptions horizontalCentered="1"/>
  <pageMargins left="0.511805555555556" right="0.236111111111111" top="0.590277777777778" bottom="0.66875" header="0.196527777777778" footer="0.0784722222222222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ζั͡ޓއއއ 柒°</cp:lastModifiedBy>
  <dcterms:created xsi:type="dcterms:W3CDTF">2019-03-18T10:16:00Z</dcterms:created>
  <dcterms:modified xsi:type="dcterms:W3CDTF">2026-04-27T08:45:26Z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66B05FB056E943C38EA56F15779ED7B2</vt:lpwstr>
  </property>
</Properties>
</file>